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AUDIA CASILLAS\TRANSPARENCIA\ARCHIVOS\2018\CUENTA PÚBLICA ANUAL\Info Financ\"/>
    </mc:Choice>
  </mc:AlternateContent>
  <bookViews>
    <workbookView xWindow="2916" yWindow="108" windowWidth="15600" windowHeight="7992"/>
  </bookViews>
  <sheets>
    <sheet name="EFE" sheetId="1" r:id="rId1"/>
  </sheets>
  <definedNames>
    <definedName name="_xlnm._FilterDatabase" localSheetId="0" hidden="1">EFE!$C$2:$F$63</definedName>
    <definedName name="_xlnm.Print_Area" localSheetId="0">EFE!$A$1:$F$78</definedName>
  </definedNames>
  <calcPr calcId="152511"/>
</workbook>
</file>

<file path=xl/calcChain.xml><?xml version="1.0" encoding="utf-8"?>
<calcChain xmlns="http://schemas.openxmlformats.org/spreadsheetml/2006/main">
  <c r="E5" i="1" l="1"/>
  <c r="F5" i="1"/>
  <c r="E17" i="1"/>
  <c r="E34" i="1" s="1"/>
  <c r="F17" i="1"/>
  <c r="F34" i="1" s="1"/>
  <c r="E60" i="1" l="1"/>
  <c r="E54" i="1" l="1"/>
  <c r="E53" i="1" s="1"/>
  <c r="E49" i="1"/>
  <c r="E48" i="1"/>
  <c r="E41" i="1"/>
  <c r="E37" i="1"/>
  <c r="F60" i="1"/>
  <c r="F63" i="1" s="1"/>
  <c r="E62" i="1" s="1"/>
  <c r="E63" i="1" s="1"/>
  <c r="F58" i="1"/>
  <c r="F53" i="1"/>
  <c r="F54" i="1"/>
  <c r="F48" i="1"/>
  <c r="F49" i="1"/>
  <c r="F45" i="1"/>
  <c r="F41" i="1"/>
  <c r="F37" i="1"/>
  <c r="E45" i="1" l="1"/>
  <c r="E58" i="1"/>
</calcChain>
</file>

<file path=xl/sharedStrings.xml><?xml version="1.0" encoding="utf-8"?>
<sst xmlns="http://schemas.openxmlformats.org/spreadsheetml/2006/main" count="63" uniqueCount="55">
  <si>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</si>
  <si>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</si>
  <si>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</si>
  <si>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</si>
  <si>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</si>
  <si>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</si>
  <si>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</si>
  <si>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</si>
  <si>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</si>
  <si>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</si>
  <si>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</si>
  <si>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</si>
  <si>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</si>
  <si>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</si>
  <si>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</si>
  <si>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</si>
  <si>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</si>
  <si>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</si>
  <si>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</si>
  <si>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</si>
  <si>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</si>
  <si>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</si>
  <si>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</si>
  <si>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</si>
  <si>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</si>
  <si>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</si>
  <si>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</si>
  <si>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</si>
  <si>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</si>
  <si>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</si>
  <si>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</si>
  <si>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</si>
  <si>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</si>
  <si>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</si>
  <si>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</si>
  <si>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</si>
  <si>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</si>
  <si>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</si>
  <si>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</si>
  <si>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</si>
  <si>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</si>
  <si>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</si>
  <si>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</si>
  <si>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</si>
  <si>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</si>
  <si>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</si>
  <si>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</si>
  <si>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</si>
  <si>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</si>
  <si>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</si>
  <si>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PRESIDENTE MUNICIPAL                                                                                                 </t>
  </si>
  <si>
    <t xml:space="preserve">TESORERO MUNICIPAL               </t>
  </si>
  <si>
    <t>LIC. HÉCTOR GERMÁN RENÉ LÓPEZ SANTILLANA</t>
  </si>
  <si>
    <t>C.P. y M.F. ENRIQUE RODRIGO SOSA CAMPOS</t>
  </si>
  <si>
    <t>MUNICIPIO DE LEÓN
Estado de Flujos de Efectivo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</si>
</sst>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2">
    <xf numFmtId="0" fontId="0" fillId="0" borderId="0" xfId="0"/>
    <xf numFmtId="0" fontId="3" fillId="0" borderId="0" xfId="8" applyFont="1" applyAlignment="1">
      <alignment horizontal="left" vertical="top" wrapText="1" indent="1"/>
    </xf>
    <xf numFmtId="0" fontId="3" fillId="0" borderId="0" xfId="8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>
      <alignment horizontal="left" vertical="top" wrapText="1"/>
    </xf>
    <xf numFmtId="0" fontId="2" fillId="0" borderId="0" xfId="8" applyFont="1" applyAlignment="1">
      <alignment horizontal="left" vertical="top" wrapText="1"/>
    </xf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2" xfId="8" applyFont="1" applyBorder="1" applyAlignment="1" applyProtection="1">
      <alignment horizontal="center" vertical="top" wrapText="1"/>
      <protection locked="0"/>
    </xf>
    <xf numFmtId="0" fontId="2" fillId="0" borderId="0" xfId="8" applyFont="1" applyAlignment="1">
      <alignment vertical="top" wrapText="1"/>
    </xf>
    <xf numFmtId="0" fontId="2" fillId="0" borderId="0" xfId="8" applyFont="1" applyAlignment="1">
      <alignment horizontal="left" vertical="top" wrapText="1" indent="1"/>
    </xf>
    <xf numFmtId="0" fontId="2" fillId="0" borderId="0" xfId="8" applyFont="1" applyAlignment="1">
      <alignment horizontal="center" vertical="center" wrapText="1"/>
    </xf>
    <xf numFmtId="0" fontId="2" fillId="0" borderId="2" xfId="8" applyFont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Alignment="1">
      <alignment horizontal="left" vertical="top"/>
    </xf>
    <xf numFmtId="0" fontId="3" fillId="0" borderId="3" xfId="8" applyFont="1" applyBorder="1" applyProtection="1">
      <protection locked="0"/>
    </xf>
    <xf numFmtId="0" fontId="3" fillId="0" borderId="3" xfId="8" applyFont="1" applyBorder="1" applyAlignment="1">
      <alignment vertical="top" wrapText="1"/>
    </xf>
    <xf numFmtId="0" fontId="3" fillId="0" borderId="1" xfId="8" applyFont="1" applyBorder="1" applyProtection="1">
      <protection locked="0"/>
    </xf>
    <xf numFmtId="0" fontId="2" fillId="0" borderId="1" xfId="8" applyFont="1" applyBorder="1" applyAlignment="1">
      <alignment horizontal="left" vertical="top"/>
    </xf>
    <xf numFmtId="0" fontId="2" fillId="0" borderId="1" xfId="8" applyFont="1" applyBorder="1" applyAlignment="1">
      <alignment vertical="top"/>
    </xf>
    <xf numFmtId="0" fontId="3" fillId="0" borderId="5" xfId="8" applyFont="1" applyBorder="1" applyProtection="1">
      <protection locked="0"/>
    </xf>
    <xf numFmtId="0" fontId="6" fillId="0" borderId="1" xfId="8" applyFont="1" applyBorder="1" applyAlignment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3" fillId="0" borderId="3" xfId="8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165" fontId="2" fillId="0" borderId="9" xfId="2" applyNumberFormat="1" applyFont="1" applyBorder="1" applyAlignment="1" applyProtection="1">
      <alignment horizontal="center" vertical="top" wrapText="1"/>
      <protection locked="0"/>
    </xf>
    <xf numFmtId="41" fontId="2" fillId="0" borderId="0" xfId="2" applyNumberFormat="1" applyFont="1" applyBorder="1" applyAlignment="1" applyProtection="1">
      <alignment horizontal="center" vertical="top" wrapText="1"/>
      <protection locked="0"/>
    </xf>
    <xf numFmtId="41" fontId="2" fillId="0" borderId="2" xfId="8" applyNumberFormat="1" applyFont="1" applyBorder="1" applyAlignment="1" applyProtection="1">
      <alignment vertical="top" wrapText="1"/>
      <protection locked="0"/>
    </xf>
    <xf numFmtId="41" fontId="3" fillId="0" borderId="2" xfId="8" applyNumberFormat="1" applyFont="1" applyBorder="1" applyAlignment="1" applyProtection="1">
      <alignment vertical="top" wrapText="1"/>
      <protection locked="0"/>
    </xf>
    <xf numFmtId="41" fontId="3" fillId="0" borderId="3" xfId="8" applyNumberFormat="1" applyFont="1" applyBorder="1" applyAlignment="1">
      <alignment vertical="top" wrapText="1"/>
    </xf>
    <xf numFmtId="41" fontId="3" fillId="0" borderId="4" xfId="8" applyNumberFormat="1" applyFont="1" applyBorder="1" applyAlignment="1">
      <alignment vertical="top"/>
    </xf>
    <xf numFmtId="41" fontId="3" fillId="0" borderId="2" xfId="8" applyNumberFormat="1" applyFont="1" applyBorder="1" applyAlignment="1" applyProtection="1">
      <alignment vertical="center" wrapText="1"/>
      <protection locked="0"/>
    </xf>
    <xf numFmtId="41" fontId="2" fillId="0" borderId="0" xfId="8" applyNumberFormat="1" applyFont="1" applyBorder="1" applyAlignment="1" applyProtection="1">
      <alignment vertical="top" wrapText="1"/>
      <protection locked="0"/>
    </xf>
    <xf numFmtId="41" fontId="3" fillId="0" borderId="0" xfId="8" applyNumberFormat="1" applyFont="1" applyBorder="1" applyAlignment="1" applyProtection="1">
      <alignment vertical="top" wrapText="1"/>
      <protection locked="0"/>
    </xf>
    <xf numFmtId="41" fontId="3" fillId="0" borderId="0" xfId="8" applyNumberFormat="1" applyFont="1" applyBorder="1" applyAlignment="1" applyProtection="1">
      <alignment vertical="center" wrapText="1"/>
      <protection locked="0"/>
    </xf>
    <xf numFmtId="0" fontId="3" fillId="0" borderId="1" xfId="8" applyFont="1" applyBorder="1" applyAlignment="1" applyProtection="1">
      <alignment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0" xfId="8" applyFont="1" applyAlignment="1">
      <alignment horizontal="left" vertical="center" wrapText="1"/>
    </xf>
    <xf numFmtId="0" fontId="2" fillId="0" borderId="0" xfId="8" applyFont="1" applyAlignment="1">
      <alignment vertical="center" wrapText="1"/>
    </xf>
    <xf numFmtId="41" fontId="2" fillId="0" borderId="0" xfId="8" applyNumberFormat="1" applyFont="1" applyBorder="1" applyAlignment="1" applyProtection="1">
      <alignment vertical="center" wrapText="1"/>
      <protection locked="0"/>
    </xf>
    <xf numFmtId="41" fontId="2" fillId="0" borderId="2" xfId="8" applyNumberFormat="1" applyFont="1" applyBorder="1" applyAlignment="1" applyProtection="1">
      <alignment vertical="center" wrapText="1"/>
      <protection locked="0"/>
    </xf>
    <xf numFmtId="165" fontId="2" fillId="0" borderId="0" xfId="2" applyNumberFormat="1" applyFont="1" applyBorder="1" applyAlignment="1" applyProtection="1">
      <alignment horizontal="center" vertical="top" wrapText="1"/>
      <protection locked="0"/>
    </xf>
    <xf numFmtId="0" fontId="2" fillId="2" borderId="7" xfId="8" applyFont="1" applyFill="1" applyBorder="1" applyAlignment="1">
      <alignment horizontal="center" vertical="center" wrapText="1"/>
    </xf>
    <xf numFmtId="165" fontId="2" fillId="0" borderId="0" xfId="2" applyNumberFormat="1" applyFont="1" applyBorder="1" applyAlignment="1" applyProtection="1">
      <alignment horizontal="center" vertical="top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6" fillId="0" borderId="1" xfId="8" applyFont="1" applyBorder="1" applyAlignment="1">
      <alignment horizontal="left" vertical="center" wrapText="1"/>
    </xf>
    <xf numFmtId="0" fontId="6" fillId="0" borderId="0" xfId="8" applyFont="1" applyBorder="1" applyAlignment="1">
      <alignment horizontal="left" vertical="center" wrapText="1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left"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2</xdr:col>
      <xdr:colOff>815340</xdr:colOff>
      <xdr:row>0</xdr:row>
      <xdr:rowOff>495300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0"/>
          <a:ext cx="99822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tabSelected="1" view="pageBreakPreview" zoomScaleNormal="100" zoomScaleSheetLayoutView="100" workbookViewId="0">
      <selection activeCell="C4" sqref="C4"/>
    </sheetView>
  </sheetViews>
  <sheetFormatPr baseColWidth="10" defaultColWidth="12" defaultRowHeight="10.199999999999999" x14ac:dyDescent="0.2"/>
  <cols>
    <col min="1" max="2" width="1.85546875" style="2" customWidth="1"/>
    <col min="3" max="3" width="52.140625" style="3" customWidth="1"/>
    <col min="4" max="4" width="1.7109375" style="3" bestFit="1" customWidth="1"/>
    <col min="5" max="5" width="24.140625" style="3" customWidth="1"/>
    <col min="6" max="6" width="21.7109375" style="4" customWidth="1"/>
    <col min="7" max="16384" width="12" style="2"/>
  </cols>
  <sheetData>
    <row r="1" spans="1:6" ht="39.9" customHeight="1" x14ac:dyDescent="0.2">
      <c r="A1" s="48" t="s">
        <v>54</v>
      </c>
      <c r="B1" s="49"/>
      <c r="C1" s="49"/>
      <c r="D1" s="49"/>
      <c r="E1" s="49"/>
      <c r="F1" s="50"/>
    </row>
    <row r="2" spans="1:6" ht="15" customHeight="1" x14ac:dyDescent="0.2">
      <c r="A2" s="44" t="s">
        <v>0</v>
      </c>
      <c r="B2" s="45"/>
      <c r="C2" s="45"/>
      <c r="D2" s="45"/>
      <c r="E2" s="42">
        <v>2018</v>
      </c>
      <c r="F2" s="13">
        <v>2017</v>
      </c>
    </row>
    <row r="3" spans="1:6" ht="15" customHeight="1" x14ac:dyDescent="0.2">
      <c r="A3" s="17"/>
      <c r="C3" s="11"/>
      <c r="D3" s="11"/>
      <c r="E3" s="11"/>
      <c r="F3" s="12"/>
    </row>
    <row r="4" spans="1:6" ht="12.75" customHeight="1" x14ac:dyDescent="0.2">
      <c r="A4" s="18" t="s">
        <v>1</v>
      </c>
      <c r="C4" s="6"/>
      <c r="D4" s="6"/>
      <c r="E4" s="7"/>
      <c r="F4" s="8"/>
    </row>
    <row r="5" spans="1:6" x14ac:dyDescent="0.2">
      <c r="A5" s="17"/>
      <c r="B5" s="14" t="s">
        <v>2</v>
      </c>
      <c r="C5" s="10"/>
      <c r="D5" s="10"/>
      <c r="E5" s="32">
        <f>SUM(E6:E16)</f>
        <v>5955815893.9499989</v>
      </c>
      <c r="F5" s="27">
        <f>SUM(F6:F16)</f>
        <v>9992012791.0400009</v>
      </c>
    </row>
    <row r="6" spans="1:6" x14ac:dyDescent="0.2">
      <c r="A6" s="17"/>
      <c r="C6" s="5" t="s">
        <v>3</v>
      </c>
      <c r="D6" s="5"/>
      <c r="E6" s="33">
        <v>1104636027.7600005</v>
      </c>
      <c r="F6" s="28">
        <v>1045183655.1799999</v>
      </c>
    </row>
    <row r="7" spans="1:6" x14ac:dyDescent="0.2">
      <c r="A7" s="17"/>
      <c r="C7" s="5" t="s">
        <v>4</v>
      </c>
      <c r="D7" s="5"/>
      <c r="E7" s="33">
        <v>0</v>
      </c>
      <c r="F7" s="28">
        <v>0</v>
      </c>
    </row>
    <row r="8" spans="1:6" x14ac:dyDescent="0.2">
      <c r="A8" s="17"/>
      <c r="C8" s="5" t="s">
        <v>5</v>
      </c>
      <c r="D8" s="5"/>
      <c r="E8" s="33">
        <v>31214.14</v>
      </c>
      <c r="F8" s="28">
        <v>66484.820000000007</v>
      </c>
    </row>
    <row r="9" spans="1:6" x14ac:dyDescent="0.2">
      <c r="A9" s="17"/>
      <c r="C9" s="5" t="s">
        <v>6</v>
      </c>
      <c r="D9" s="5"/>
      <c r="E9" s="33">
        <v>363911277.57000005</v>
      </c>
      <c r="F9" s="28">
        <v>318490017.32999998</v>
      </c>
    </row>
    <row r="10" spans="1:6" x14ac:dyDescent="0.2">
      <c r="A10" s="17"/>
      <c r="C10" s="5" t="s">
        <v>7</v>
      </c>
      <c r="D10" s="5"/>
      <c r="E10" s="33">
        <v>159397554.69</v>
      </c>
      <c r="F10" s="28">
        <v>127928463.3</v>
      </c>
    </row>
    <row r="11" spans="1:6" x14ac:dyDescent="0.2">
      <c r="A11" s="17"/>
      <c r="C11" s="5" t="s">
        <v>8</v>
      </c>
      <c r="D11" s="5"/>
      <c r="E11" s="33">
        <v>247422980.50000006</v>
      </c>
      <c r="F11" s="28">
        <v>204665395.81</v>
      </c>
    </row>
    <row r="12" spans="1:6" x14ac:dyDescent="0.2">
      <c r="A12" s="17"/>
      <c r="C12" s="5" t="s">
        <v>9</v>
      </c>
      <c r="D12" s="5"/>
      <c r="E12" s="33">
        <v>0</v>
      </c>
      <c r="F12" s="28">
        <v>0</v>
      </c>
    </row>
    <row r="13" spans="1:6" ht="30.6" x14ac:dyDescent="0.2">
      <c r="A13" s="17"/>
      <c r="C13" s="5" t="s">
        <v>10</v>
      </c>
      <c r="D13" s="5"/>
      <c r="E13" s="34">
        <v>0</v>
      </c>
      <c r="F13" s="31">
        <v>0</v>
      </c>
    </row>
    <row r="14" spans="1:6" x14ac:dyDescent="0.2">
      <c r="A14" s="17"/>
      <c r="C14" s="5" t="s">
        <v>11</v>
      </c>
      <c r="D14" s="5"/>
      <c r="E14" s="33">
        <v>4069990283.559999</v>
      </c>
      <c r="F14" s="28">
        <v>3928769123.0500002</v>
      </c>
    </row>
    <row r="15" spans="1:6" x14ac:dyDescent="0.2">
      <c r="A15" s="17"/>
      <c r="C15" s="5" t="s">
        <v>12</v>
      </c>
      <c r="D15" s="5"/>
      <c r="E15" s="33">
        <v>0</v>
      </c>
      <c r="F15" s="28">
        <v>0</v>
      </c>
    </row>
    <row r="16" spans="1:6" x14ac:dyDescent="0.2">
      <c r="A16" s="17"/>
      <c r="C16" s="5" t="s">
        <v>13</v>
      </c>
      <c r="D16" s="5"/>
      <c r="E16" s="33">
        <v>10426555.73</v>
      </c>
      <c r="F16" s="28">
        <v>4366909651.5500002</v>
      </c>
    </row>
    <row r="17" spans="1:6" x14ac:dyDescent="0.2">
      <c r="A17" s="17"/>
      <c r="B17" s="14" t="s">
        <v>14</v>
      </c>
      <c r="C17" s="10"/>
      <c r="D17" s="10"/>
      <c r="E17" s="32">
        <f>SUM(E18:E33)</f>
        <v>5063259867.25</v>
      </c>
      <c r="F17" s="27">
        <f>SUM(F18:F33)</f>
        <v>5076673473.6199999</v>
      </c>
    </row>
    <row r="18" spans="1:6" x14ac:dyDescent="0.2">
      <c r="A18" s="17"/>
      <c r="C18" s="5" t="s">
        <v>15</v>
      </c>
      <c r="D18" s="5"/>
      <c r="E18" s="33">
        <v>1971752874.71</v>
      </c>
      <c r="F18" s="28">
        <v>1762816789.9200001</v>
      </c>
    </row>
    <row r="19" spans="1:6" x14ac:dyDescent="0.2">
      <c r="A19" s="17"/>
      <c r="C19" s="5" t="s">
        <v>16</v>
      </c>
      <c r="D19" s="5"/>
      <c r="E19" s="33">
        <v>331248212.12</v>
      </c>
      <c r="F19" s="28">
        <v>250958579.47999999</v>
      </c>
    </row>
    <row r="20" spans="1:6" x14ac:dyDescent="0.2">
      <c r="A20" s="17"/>
      <c r="C20" s="5" t="s">
        <v>17</v>
      </c>
      <c r="D20" s="5"/>
      <c r="E20" s="33">
        <v>1062433607.5900003</v>
      </c>
      <c r="F20" s="28">
        <v>914176810.75</v>
      </c>
    </row>
    <row r="21" spans="1:6" x14ac:dyDescent="0.2">
      <c r="A21" s="17"/>
      <c r="C21" s="5" t="s">
        <v>18</v>
      </c>
      <c r="D21" s="5"/>
      <c r="E21" s="33">
        <v>16756327.960000001</v>
      </c>
      <c r="F21" s="28">
        <v>51459762.369999997</v>
      </c>
    </row>
    <row r="22" spans="1:6" x14ac:dyDescent="0.2">
      <c r="A22" s="17"/>
      <c r="C22" s="5" t="s">
        <v>19</v>
      </c>
      <c r="D22" s="5"/>
      <c r="E22" s="33">
        <v>716366346.60000002</v>
      </c>
      <c r="F22" s="28">
        <v>711439676.23000002</v>
      </c>
    </row>
    <row r="23" spans="1:6" x14ac:dyDescent="0.2">
      <c r="A23" s="17"/>
      <c r="C23" s="5" t="s">
        <v>20</v>
      </c>
      <c r="D23" s="5"/>
      <c r="E23" s="33">
        <v>66040109.140000001</v>
      </c>
      <c r="F23" s="28">
        <v>76683681.170000002</v>
      </c>
    </row>
    <row r="24" spans="1:6" x14ac:dyDescent="0.2">
      <c r="A24" s="17"/>
      <c r="C24" s="5" t="s">
        <v>21</v>
      </c>
      <c r="D24" s="5"/>
      <c r="E24" s="33">
        <v>82311344.039999992</v>
      </c>
      <c r="F24" s="28">
        <v>82486903.079999998</v>
      </c>
    </row>
    <row r="25" spans="1:6" x14ac:dyDescent="0.2">
      <c r="A25" s="17"/>
      <c r="C25" s="5" t="s">
        <v>22</v>
      </c>
      <c r="D25" s="5"/>
      <c r="E25" s="33">
        <v>857752.7</v>
      </c>
      <c r="F25" s="28">
        <v>839388.34</v>
      </c>
    </row>
    <row r="26" spans="1:6" ht="20.399999999999999" x14ac:dyDescent="0.2">
      <c r="A26" s="17"/>
      <c r="C26" s="5" t="s">
        <v>23</v>
      </c>
      <c r="D26" s="5"/>
      <c r="E26" s="33">
        <v>0</v>
      </c>
      <c r="F26" s="28">
        <v>15786260</v>
      </c>
    </row>
    <row r="27" spans="1:6" x14ac:dyDescent="0.2">
      <c r="A27" s="17"/>
      <c r="C27" s="5" t="s">
        <v>24</v>
      </c>
      <c r="D27" s="5"/>
      <c r="E27" s="33">
        <v>0</v>
      </c>
      <c r="F27" s="28">
        <v>0</v>
      </c>
    </row>
    <row r="28" spans="1:6" x14ac:dyDescent="0.2">
      <c r="A28" s="17"/>
      <c r="C28" s="5" t="s">
        <v>25</v>
      </c>
      <c r="D28" s="5"/>
      <c r="E28" s="33">
        <v>0</v>
      </c>
      <c r="F28" s="28">
        <v>0</v>
      </c>
    </row>
    <row r="29" spans="1:6" x14ac:dyDescent="0.2">
      <c r="A29" s="17"/>
      <c r="C29" s="5" t="s">
        <v>26</v>
      </c>
      <c r="D29" s="5"/>
      <c r="E29" s="33">
        <v>21858.9</v>
      </c>
      <c r="F29" s="28">
        <v>21976.5</v>
      </c>
    </row>
    <row r="30" spans="1:6" x14ac:dyDescent="0.2">
      <c r="A30" s="17"/>
      <c r="C30" s="5" t="s">
        <v>27</v>
      </c>
      <c r="D30" s="5"/>
      <c r="E30" s="33">
        <v>0</v>
      </c>
      <c r="F30" s="28">
        <v>0</v>
      </c>
    </row>
    <row r="31" spans="1:6" x14ac:dyDescent="0.2">
      <c r="A31" s="17"/>
      <c r="C31" s="5" t="s">
        <v>28</v>
      </c>
      <c r="D31" s="5"/>
      <c r="E31" s="33">
        <v>0</v>
      </c>
      <c r="F31" s="28">
        <v>0</v>
      </c>
    </row>
    <row r="32" spans="1:6" x14ac:dyDescent="0.2">
      <c r="A32" s="17"/>
      <c r="C32" s="5" t="s">
        <v>29</v>
      </c>
      <c r="D32" s="5"/>
      <c r="E32" s="33">
        <v>0</v>
      </c>
      <c r="F32" s="28">
        <v>0</v>
      </c>
    </row>
    <row r="33" spans="1:6" x14ac:dyDescent="0.2">
      <c r="A33" s="17"/>
      <c r="C33" s="5" t="s">
        <v>30</v>
      </c>
      <c r="D33" s="5"/>
      <c r="E33" s="33">
        <v>815471433.49000013</v>
      </c>
      <c r="F33" s="28">
        <v>1210003645.7799997</v>
      </c>
    </row>
    <row r="34" spans="1:6" x14ac:dyDescent="0.2">
      <c r="A34" s="21" t="s">
        <v>31</v>
      </c>
      <c r="C34" s="9"/>
      <c r="D34" s="9"/>
      <c r="E34" s="32">
        <f>E5-E17</f>
        <v>892556026.69999886</v>
      </c>
      <c r="F34" s="27">
        <f>F5-F17</f>
        <v>4915339317.420001</v>
      </c>
    </row>
    <row r="35" spans="1:6" x14ac:dyDescent="0.2">
      <c r="A35" s="19"/>
      <c r="C35" s="9"/>
      <c r="D35" s="9"/>
      <c r="E35" s="32"/>
      <c r="F35" s="27"/>
    </row>
    <row r="36" spans="1:6" x14ac:dyDescent="0.2">
      <c r="A36" s="18" t="s">
        <v>32</v>
      </c>
      <c r="C36" s="6"/>
      <c r="D36" s="6"/>
      <c r="E36" s="33"/>
      <c r="F36" s="28"/>
    </row>
    <row r="37" spans="1:6" x14ac:dyDescent="0.2">
      <c r="A37" s="17"/>
      <c r="B37" s="14" t="s">
        <v>2</v>
      </c>
      <c r="C37" s="10"/>
      <c r="D37" s="10"/>
      <c r="E37" s="32">
        <f>SUM(E38:E40)</f>
        <v>409988739.29000026</v>
      </c>
      <c r="F37" s="27">
        <f>SUM(F38:F40)</f>
        <v>2661634048.2199998</v>
      </c>
    </row>
    <row r="38" spans="1:6" s="36" customFormat="1" ht="20.399999999999999" x14ac:dyDescent="0.2">
      <c r="A38" s="35"/>
      <c r="C38" s="37" t="s">
        <v>33</v>
      </c>
      <c r="D38" s="37"/>
      <c r="E38" s="34">
        <v>0</v>
      </c>
      <c r="F38" s="31">
        <v>2365951624.8499999</v>
      </c>
    </row>
    <row r="39" spans="1:6" x14ac:dyDescent="0.2">
      <c r="A39" s="17"/>
      <c r="C39" s="5" t="s">
        <v>34</v>
      </c>
      <c r="D39" s="5"/>
      <c r="E39" s="33">
        <v>0</v>
      </c>
      <c r="F39" s="28">
        <v>193156243.12999994</v>
      </c>
    </row>
    <row r="40" spans="1:6" x14ac:dyDescent="0.2">
      <c r="A40" s="17"/>
      <c r="C40" s="5" t="s">
        <v>35</v>
      </c>
      <c r="D40" s="5"/>
      <c r="E40" s="33">
        <v>409988739.29000026</v>
      </c>
      <c r="F40" s="28">
        <v>102526180.23999996</v>
      </c>
    </row>
    <row r="41" spans="1:6" x14ac:dyDescent="0.2">
      <c r="A41" s="17"/>
      <c r="B41" s="14" t="s">
        <v>14</v>
      </c>
      <c r="C41" s="10"/>
      <c r="D41" s="10"/>
      <c r="E41" s="32">
        <f>SUM(E42:E44)</f>
        <v>150824256.65999979</v>
      </c>
      <c r="F41" s="27">
        <f>SUM(F42:F44)</f>
        <v>7522369077.9999981</v>
      </c>
    </row>
    <row r="42" spans="1:6" s="36" customFormat="1" ht="20.399999999999999" x14ac:dyDescent="0.2">
      <c r="A42" s="35"/>
      <c r="C42" s="37" t="s">
        <v>33</v>
      </c>
      <c r="D42" s="37"/>
      <c r="E42" s="34">
        <v>0</v>
      </c>
      <c r="F42" s="31">
        <v>7206299711.2799988</v>
      </c>
    </row>
    <row r="43" spans="1:6" x14ac:dyDescent="0.2">
      <c r="A43" s="17"/>
      <c r="C43" s="5" t="s">
        <v>34</v>
      </c>
      <c r="D43" s="5"/>
      <c r="E43" s="33">
        <v>0</v>
      </c>
      <c r="F43" s="28">
        <v>67573572.439999983</v>
      </c>
    </row>
    <row r="44" spans="1:6" x14ac:dyDescent="0.2">
      <c r="A44" s="17"/>
      <c r="C44" s="5" t="s">
        <v>36</v>
      </c>
      <c r="D44" s="5"/>
      <c r="E44" s="33">
        <v>150824256.65999979</v>
      </c>
      <c r="F44" s="28">
        <v>248495794.27999997</v>
      </c>
    </row>
    <row r="45" spans="1:6" x14ac:dyDescent="0.2">
      <c r="A45" s="21" t="s">
        <v>37</v>
      </c>
      <c r="C45" s="9"/>
      <c r="D45" s="9"/>
      <c r="E45" s="32">
        <f>E37-E41</f>
        <v>259164482.63000047</v>
      </c>
      <c r="F45" s="27">
        <f>F37-F41</f>
        <v>-4860735029.7799988</v>
      </c>
    </row>
    <row r="46" spans="1:6" x14ac:dyDescent="0.2">
      <c r="A46" s="19"/>
      <c r="C46" s="9"/>
      <c r="D46" s="9"/>
      <c r="E46" s="32"/>
      <c r="F46" s="27"/>
    </row>
    <row r="47" spans="1:6" x14ac:dyDescent="0.2">
      <c r="A47" s="18" t="s">
        <v>38</v>
      </c>
      <c r="C47" s="6"/>
      <c r="D47" s="6"/>
      <c r="E47" s="33"/>
      <c r="F47" s="28"/>
    </row>
    <row r="48" spans="1:6" x14ac:dyDescent="0.2">
      <c r="A48" s="17"/>
      <c r="B48" s="14" t="s">
        <v>2</v>
      </c>
      <c r="C48" s="10"/>
      <c r="D48" s="10"/>
      <c r="E48" s="32">
        <f>E49+E52</f>
        <v>1430101798.8299999</v>
      </c>
      <c r="F48" s="27">
        <f>F49+F52</f>
        <v>444523649.81999999</v>
      </c>
    </row>
    <row r="49" spans="1:6" x14ac:dyDescent="0.2">
      <c r="A49" s="17"/>
      <c r="C49" s="5" t="s">
        <v>39</v>
      </c>
      <c r="D49" s="5"/>
      <c r="E49" s="33">
        <f>SUM(E50:E51)</f>
        <v>0</v>
      </c>
      <c r="F49" s="28">
        <f>SUM(F50:F51)</f>
        <v>0</v>
      </c>
    </row>
    <row r="50" spans="1:6" x14ac:dyDescent="0.2">
      <c r="A50" s="17"/>
      <c r="C50" s="1" t="s">
        <v>40</v>
      </c>
      <c r="D50" s="1"/>
      <c r="E50" s="33">
        <v>0</v>
      </c>
      <c r="F50" s="28">
        <v>0</v>
      </c>
    </row>
    <row r="51" spans="1:6" x14ac:dyDescent="0.2">
      <c r="A51" s="17"/>
      <c r="C51" s="1" t="s">
        <v>41</v>
      </c>
      <c r="D51" s="1"/>
      <c r="E51" s="33">
        <v>0</v>
      </c>
      <c r="F51" s="28">
        <v>0</v>
      </c>
    </row>
    <row r="52" spans="1:6" x14ac:dyDescent="0.2">
      <c r="A52" s="17"/>
      <c r="C52" s="5" t="s">
        <v>42</v>
      </c>
      <c r="D52" s="5"/>
      <c r="E52" s="33">
        <v>1430101798.8299999</v>
      </c>
      <c r="F52" s="28">
        <v>444523649.81999999</v>
      </c>
    </row>
    <row r="53" spans="1:6" x14ac:dyDescent="0.2">
      <c r="A53" s="17"/>
      <c r="B53" s="14" t="s">
        <v>14</v>
      </c>
      <c r="C53" s="10"/>
      <c r="D53" s="10"/>
      <c r="E53" s="32">
        <f>+E54+E57</f>
        <v>3124543305.46</v>
      </c>
      <c r="F53" s="27">
        <f>+F54+F57</f>
        <v>142239195.09999999</v>
      </c>
    </row>
    <row r="54" spans="1:6" x14ac:dyDescent="0.2">
      <c r="A54" s="17"/>
      <c r="C54" s="5" t="s">
        <v>43</v>
      </c>
      <c r="D54" s="5"/>
      <c r="E54" s="33">
        <f>SUM(E55:E56)</f>
        <v>0</v>
      </c>
      <c r="F54" s="28">
        <f>SUM(F55:F56)</f>
        <v>0</v>
      </c>
    </row>
    <row r="55" spans="1:6" x14ac:dyDescent="0.2">
      <c r="A55" s="17"/>
      <c r="C55" s="1" t="s">
        <v>40</v>
      </c>
      <c r="D55" s="1"/>
      <c r="E55" s="33">
        <v>0</v>
      </c>
      <c r="F55" s="28">
        <v>0</v>
      </c>
    </row>
    <row r="56" spans="1:6" x14ac:dyDescent="0.2">
      <c r="A56" s="17"/>
      <c r="C56" s="1" t="s">
        <v>41</v>
      </c>
      <c r="D56" s="1"/>
      <c r="E56" s="33">
        <v>0</v>
      </c>
      <c r="F56" s="28">
        <v>0</v>
      </c>
    </row>
    <row r="57" spans="1:6" x14ac:dyDescent="0.2">
      <c r="A57" s="17"/>
      <c r="C57" s="5" t="s">
        <v>44</v>
      </c>
      <c r="D57" s="5"/>
      <c r="E57" s="33">
        <v>3124543305.46</v>
      </c>
      <c r="F57" s="28">
        <v>142239195.09999999</v>
      </c>
    </row>
    <row r="58" spans="1:6" x14ac:dyDescent="0.2">
      <c r="A58" s="21" t="s">
        <v>45</v>
      </c>
      <c r="C58" s="9"/>
      <c r="D58" s="9"/>
      <c r="E58" s="32">
        <f>E48-E53</f>
        <v>-1694441506.6300001</v>
      </c>
      <c r="F58" s="27">
        <f>F48-F53</f>
        <v>302284454.72000003</v>
      </c>
    </row>
    <row r="59" spans="1:6" x14ac:dyDescent="0.2">
      <c r="A59" s="19"/>
      <c r="C59" s="9"/>
      <c r="D59" s="9"/>
      <c r="E59" s="32"/>
      <c r="F59" s="27"/>
    </row>
    <row r="60" spans="1:6" s="36" customFormat="1" ht="24" customHeight="1" x14ac:dyDescent="0.2">
      <c r="A60" s="46" t="s">
        <v>46</v>
      </c>
      <c r="B60" s="47"/>
      <c r="C60" s="47"/>
      <c r="D60" s="38"/>
      <c r="E60" s="39">
        <f>E34+E45+E58+4</f>
        <v>-542720993.30000067</v>
      </c>
      <c r="F60" s="40">
        <f>F34+F45+F58</f>
        <v>356888742.36000228</v>
      </c>
    </row>
    <row r="61" spans="1:6" x14ac:dyDescent="0.2">
      <c r="A61" s="19"/>
      <c r="C61" s="9"/>
      <c r="D61" s="9"/>
      <c r="E61" s="32"/>
      <c r="F61" s="27"/>
    </row>
    <row r="62" spans="1:6" x14ac:dyDescent="0.2">
      <c r="A62" s="21" t="s">
        <v>47</v>
      </c>
      <c r="C62" s="9"/>
      <c r="D62" s="9"/>
      <c r="E62" s="32">
        <f>F63</f>
        <v>1593608223.0700035</v>
      </c>
      <c r="F62" s="27">
        <v>1236719480.7100012</v>
      </c>
    </row>
    <row r="63" spans="1:6" x14ac:dyDescent="0.2">
      <c r="A63" s="21" t="s">
        <v>48</v>
      </c>
      <c r="C63" s="9"/>
      <c r="D63" s="9"/>
      <c r="E63" s="32">
        <f>+E60+E62-4</f>
        <v>1050887225.7700028</v>
      </c>
      <c r="F63" s="27">
        <f>+F60+F62</f>
        <v>1593608223.0700035</v>
      </c>
    </row>
    <row r="64" spans="1:6" x14ac:dyDescent="0.2">
      <c r="A64" s="20"/>
      <c r="B64" s="15"/>
      <c r="C64" s="16"/>
      <c r="D64" s="16"/>
      <c r="E64" s="29"/>
      <c r="F64" s="30"/>
    </row>
    <row r="66" spans="1:6" x14ac:dyDescent="0.2">
      <c r="A66" s="51" t="s">
        <v>49</v>
      </c>
      <c r="B66" s="51"/>
      <c r="C66" s="51"/>
      <c r="D66" s="51"/>
      <c r="E66" s="51"/>
      <c r="F66" s="51"/>
    </row>
    <row r="67" spans="1:6" x14ac:dyDescent="0.2">
      <c r="A67" s="51"/>
      <c r="B67" s="51"/>
      <c r="C67" s="51"/>
      <c r="D67" s="51"/>
      <c r="E67" s="51"/>
      <c r="F67" s="51"/>
    </row>
    <row r="76" spans="1:6" x14ac:dyDescent="0.2">
      <c r="C76" s="22"/>
      <c r="D76" s="22"/>
      <c r="E76" s="23"/>
      <c r="F76" s="24"/>
    </row>
    <row r="77" spans="1:6" x14ac:dyDescent="0.2">
      <c r="C77" s="25" t="s">
        <v>50</v>
      </c>
      <c r="D77" s="41"/>
      <c r="E77" s="43" t="s">
        <v>51</v>
      </c>
      <c r="F77" s="43"/>
    </row>
    <row r="78" spans="1:6" x14ac:dyDescent="0.2">
      <c r="C78" s="26" t="s">
        <v>52</v>
      </c>
      <c r="D78" s="41"/>
      <c r="E78" s="43" t="s">
        <v>53</v>
      </c>
      <c r="F78" s="43"/>
    </row>
  </sheetData>
  <sheetProtection formatCells="0" formatColumns="0" formatRows="0" autoFilter="0"/>
  <mergeCells count="6">
    <mergeCell ref="E78:F78"/>
    <mergeCell ref="A2:D2"/>
    <mergeCell ref="A60:C60"/>
    <mergeCell ref="A1:F1"/>
    <mergeCell ref="A66:F67"/>
    <mergeCell ref="E77:F77"/>
  </mergeCells>
  <pageMargins left="1.1811023622047245" right="0.98425196850393704" top="0.35433070866141736" bottom="0.35433070866141736" header="0.31496062992125984" footer="0.31496062992125984"/>
  <pageSetup scale="81" orientation="portrait" r:id="rId1"/>
  <ignoredErrors>
    <ignoredError sqref="E5:F53 E56:F64" unlockedFormula="1"/>
    <ignoredError sqref="E54:F55" formulaRange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www.w3.org/XML/1998/namespace"/>
    <ds:schemaRef ds:uri="212f5b6f-540c-444d-8783-9749c880513e"/>
    <ds:schemaRef ds:uri="45be96a9-161b-45e5-8955-82d7971c9a35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2019-01-23T19:30:54Z</cp:lastPrinted>
  <dcterms:created xsi:type="dcterms:W3CDTF">2012-12-11T20:31:36Z</dcterms:created>
  <dcterms:modified xsi:type="dcterms:W3CDTF">2019-02-27T16:57:47Z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